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vovo Z50\Desktop\"/>
    </mc:Choice>
  </mc:AlternateContent>
  <bookViews>
    <workbookView xWindow="0" yWindow="0" windowWidth="28800" windowHeight="12435"/>
  </bookViews>
  <sheets>
    <sheet name="WWW.ACCFILE.COM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8" i="2" l="1"/>
  <c r="O22" i="2"/>
  <c r="Q22" i="2" s="1"/>
  <c r="O19" i="2"/>
  <c r="Q19" i="2" s="1"/>
  <c r="I13" i="2"/>
  <c r="I11" i="2"/>
  <c r="I9" i="2"/>
  <c r="O20" i="2" l="1"/>
  <c r="Q20" i="2" s="1"/>
  <c r="O21" i="2"/>
  <c r="Q21" i="2" s="1"/>
  <c r="Q18" i="2"/>
  <c r="Q23" i="2" l="1"/>
  <c r="O23" i="2"/>
  <c r="O25" i="2" l="1"/>
  <c r="O24" i="2"/>
</calcChain>
</file>

<file path=xl/sharedStrings.xml><?xml version="1.0" encoding="utf-8"?>
<sst xmlns="http://schemas.openxmlformats.org/spreadsheetml/2006/main" count="38" uniqueCount="34">
  <si>
    <t xml:space="preserve">لطفا برای محاسبه حقوق خود در سال 1399 به پرسش های زیر پاسخ دهید </t>
  </si>
  <si>
    <t>در سال 1398 حداقل حقوق قانونی را دریافت میکردید ؟ ( در صورتی که بیشتر دریافت میکردید خیر را انتخاب کنید )</t>
  </si>
  <si>
    <t xml:space="preserve">بله </t>
  </si>
  <si>
    <t>خیر</t>
  </si>
  <si>
    <t xml:space="preserve">آیا در شرکت فعلی بیش از یکسال سابقه دارید ؟ </t>
  </si>
  <si>
    <t xml:space="preserve">با توجه به اطلاعات فوق حقوق و مزایای حکمی شما در سال 1399 به شرح زیر است </t>
  </si>
  <si>
    <t xml:space="preserve">حقوق پایه </t>
  </si>
  <si>
    <t>پایه سنوات ( مشروط بر اینکه یکسال از دریافت اخرین پایه سنوات شما گذشته باشد</t>
  </si>
  <si>
    <t xml:space="preserve">بن </t>
  </si>
  <si>
    <t xml:space="preserve">حق اولاد </t>
  </si>
  <si>
    <t xml:space="preserve">شما دارای چند روز سابقه پرداخت حق بیمه هستید ؟ </t>
  </si>
  <si>
    <t xml:space="preserve">بیش از 720 روز </t>
  </si>
  <si>
    <t xml:space="preserve">کمتر از 720 روز </t>
  </si>
  <si>
    <t>جمع</t>
  </si>
  <si>
    <t xml:space="preserve">حقوق یکساعت اضافه کاری بر مبنای 220 ساعت </t>
  </si>
  <si>
    <t>محاسبه حقوق برای سال 1399 بصورت هوشمند</t>
  </si>
  <si>
    <t>ماه 30 روزه</t>
  </si>
  <si>
    <t xml:space="preserve">ماه 31 روزه </t>
  </si>
  <si>
    <t>حقوق و مزایا</t>
  </si>
  <si>
    <t xml:space="preserve">حقوق یکساعت کار در شب بر مبنای 220 ساعت </t>
  </si>
  <si>
    <t>مسکن ( مشروط به تصویب هیات وزیران )</t>
  </si>
  <si>
    <t>گزینه مورد نظر را انتخاب کنید</t>
  </si>
  <si>
    <r>
      <t>پایه سنوات سال جاری + ( 115% * پایه سنوات سال قبل )</t>
    </r>
    <r>
      <rPr>
        <sz val="12"/>
        <color rgb="FFFF0000"/>
        <rFont val="B Koodak"/>
        <charset val="178"/>
      </rPr>
      <t xml:space="preserve"> = پایه سنوات</t>
    </r>
  </si>
  <si>
    <t xml:space="preserve">درباره ما </t>
  </si>
  <si>
    <t xml:space="preserve">تهیه کننده </t>
  </si>
  <si>
    <t xml:space="preserve">میلاد تمیزی </t>
  </si>
  <si>
    <t>ایمیل</t>
  </si>
  <si>
    <t>miladtamizy@yahoo.com</t>
  </si>
  <si>
    <t>کانال تلگرام</t>
  </si>
  <si>
    <t xml:space="preserve"> @accfile</t>
  </si>
  <si>
    <t xml:space="preserve">سایت </t>
  </si>
  <si>
    <t>www.Accfile.com</t>
  </si>
  <si>
    <t>برای دریافت اکسل هوشمند حقوق و دستمزد 99 همچنین سایر فایل های کاربردی حسابداری به سایت مراجعه کنید</t>
  </si>
  <si>
    <t>به این 6 سوال پاسخ دهید و بقیه را به برنامه بسپارید :)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</si>
</sst>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charset val="178"/>
      <scheme val="minor"/>
    </font>
    <font>
      <sz val="11"/>
      <color theme="1"/>
      <name val="B Koodak"/>
      <charset val="178"/>
    </font>
    <font>
      <sz val="12"/>
      <color theme="1"/>
      <name val="B Koodak"/>
      <charset val="178"/>
    </font>
    <font>
      <sz val="11"/>
      <color theme="0"/>
      <name val="Calibri"/>
      <family val="2"/>
      <charset val="178"/>
      <scheme val="minor"/>
    </font>
    <font>
      <sz val="12"/>
      <color rgb="FFFF0000"/>
      <name val="B Koodak"/>
      <charset val="178"/>
    </font>
    <font>
      <sz val="18"/>
      <color theme="0"/>
      <name val="B Titr"/>
      <charset val="178"/>
    </font>
    <font>
      <sz val="20"/>
      <color theme="0"/>
      <name val="B Titr"/>
      <charset val="178"/>
    </font>
    <font>
      <sz val="16"/>
      <color theme="1"/>
      <name val="B Koodak"/>
      <charset val="178"/>
    </font>
    <font>
      <b/>
      <sz val="14"/>
      <color theme="1"/>
      <name val="B Koodak"/>
      <charset val="178"/>
    </font>
    <font>
      <sz val="11"/>
      <color theme="1" tint="4.9989318521683403E-2"/>
      <name val="Calibri"/>
      <family val="2"/>
      <charset val="178"/>
      <scheme val="minor"/>
    </font>
    <font>
      <u/>
      <sz val="11"/>
      <color theme="10"/>
      <name val="Calibri"/>
      <family val="2"/>
      <charset val="178"/>
      <scheme val="minor"/>
    </font>
    <font>
      <sz val="11"/>
      <color theme="10"/>
      <name val="Calibri"/>
      <family val="2"/>
      <charset val="178"/>
      <scheme val="minor"/>
    </font>
    <font>
      <sz val="8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69">
    <xf numFmtId="0" fontId="0" fillId="0" borderId="0" xfId="0"/>
    <xf numFmtId="0" fontId="0" fillId="0" borderId="0" xfId="0" applyProtection="1">
      <protection hidden="1"/>
    </xf>
    <xf numFmtId="0" fontId="9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0" fillId="0" borderId="0" xfId="0" applyFont="1" applyProtection="1">
      <protection hidden="1"/>
    </xf>
    <xf numFmtId="0" fontId="1" fillId="0" borderId="1" xfId="0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0" fontId="1" fillId="6" borderId="25" xfId="0" applyFont="1" applyFill="1" applyBorder="1" applyAlignment="1" applyProtection="1">
      <alignment horizontal="center" vertical="center" wrapText="1"/>
      <protection hidden="1"/>
    </xf>
    <xf numFmtId="0" fontId="1" fillId="6" borderId="27" xfId="0" applyFont="1" applyFill="1" applyBorder="1" applyAlignment="1" applyProtection="1">
      <alignment horizontal="center" vertical="center" wrapText="1"/>
      <protection hidden="1"/>
    </xf>
    <xf numFmtId="0" fontId="1" fillId="6" borderId="26" xfId="0" applyFont="1" applyFill="1" applyBorder="1" applyAlignment="1" applyProtection="1">
      <alignment horizontal="center" vertical="center" wrapText="1"/>
      <protection hidden="1"/>
    </xf>
    <xf numFmtId="0" fontId="1" fillId="6" borderId="20" xfId="0" applyFont="1" applyFill="1" applyBorder="1" applyAlignment="1" applyProtection="1">
      <alignment horizontal="center" vertical="center" wrapText="1"/>
      <protection hidden="1"/>
    </xf>
    <xf numFmtId="0" fontId="1" fillId="6" borderId="19" xfId="0" applyFont="1" applyFill="1" applyBorder="1" applyAlignment="1" applyProtection="1">
      <alignment horizontal="center" vertical="center" wrapText="1"/>
      <protection hidden="1"/>
    </xf>
    <xf numFmtId="0" fontId="1" fillId="6" borderId="21" xfId="0" applyFont="1" applyFill="1" applyBorder="1" applyAlignment="1" applyProtection="1">
      <alignment horizontal="center" vertical="center" wrapText="1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1" fillId="4" borderId="0" xfId="0" applyFont="1" applyFill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3" fontId="7" fillId="0" borderId="12" xfId="0" applyNumberFormat="1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3" fontId="7" fillId="0" borderId="15" xfId="0" applyNumberFormat="1" applyFont="1" applyBorder="1" applyAlignment="1" applyProtection="1">
      <alignment horizontal="center"/>
      <protection hidden="1"/>
    </xf>
    <xf numFmtId="3" fontId="7" fillId="0" borderId="16" xfId="0" applyNumberFormat="1" applyFont="1" applyBorder="1" applyAlignment="1" applyProtection="1">
      <alignment horizontal="center"/>
      <protection hidden="1"/>
    </xf>
    <xf numFmtId="3" fontId="7" fillId="4" borderId="22" xfId="0" applyNumberFormat="1" applyFont="1" applyFill="1" applyBorder="1" applyAlignment="1" applyProtection="1">
      <alignment horizontal="center"/>
      <protection hidden="1"/>
    </xf>
    <xf numFmtId="3" fontId="7" fillId="4" borderId="23" xfId="0" applyNumberFormat="1" applyFont="1" applyFill="1" applyBorder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3" fontId="7" fillId="0" borderId="20" xfId="0" applyNumberFormat="1" applyFont="1" applyBorder="1" applyAlignment="1" applyProtection="1">
      <alignment horizontal="center"/>
      <protection hidden="1"/>
    </xf>
    <xf numFmtId="3" fontId="7" fillId="0" borderId="21" xfId="0" applyNumberFormat="1" applyFont="1" applyBorder="1" applyAlignment="1" applyProtection="1">
      <alignment horizontal="center"/>
      <protection hidden="1"/>
    </xf>
    <xf numFmtId="3" fontId="7" fillId="0" borderId="17" xfId="0" applyNumberFormat="1" applyFont="1" applyBorder="1" applyAlignment="1" applyProtection="1">
      <alignment horizontal="center"/>
      <protection hidden="1"/>
    </xf>
    <xf numFmtId="3" fontId="7" fillId="0" borderId="18" xfId="0" applyNumberFormat="1" applyFont="1" applyBorder="1" applyAlignment="1" applyProtection="1">
      <alignment horizontal="center"/>
      <protection hidden="1"/>
    </xf>
    <xf numFmtId="0" fontId="8" fillId="4" borderId="13" xfId="0" applyFont="1" applyFill="1" applyBorder="1" applyAlignment="1" applyProtection="1">
      <alignment horizontal="center"/>
      <protection hidden="1"/>
    </xf>
    <xf numFmtId="0" fontId="8" fillId="4" borderId="14" xfId="0" applyFont="1" applyFill="1" applyBorder="1" applyAlignment="1" applyProtection="1">
      <alignment horizontal="center"/>
      <protection hidden="1"/>
    </xf>
    <xf numFmtId="0" fontId="6" fillId="2" borderId="2" xfId="0" applyFont="1" applyFill="1" applyBorder="1" applyAlignment="1" applyProtection="1">
      <alignment horizontal="center" vertical="center"/>
      <protection hidden="1"/>
    </xf>
    <xf numFmtId="0" fontId="6" fillId="2" borderId="3" xfId="0" applyFont="1" applyFill="1" applyBorder="1" applyAlignment="1" applyProtection="1">
      <alignment horizontal="center" vertical="center"/>
      <protection hidden="1"/>
    </xf>
    <xf numFmtId="0" fontId="6" fillId="2" borderId="4" xfId="0" applyFont="1" applyFill="1" applyBorder="1" applyAlignment="1" applyProtection="1">
      <alignment horizontal="center" vertical="center"/>
      <protection hidden="1"/>
    </xf>
    <xf numFmtId="0" fontId="6" fillId="2" borderId="5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" fillId="2" borderId="6" xfId="0" applyFont="1" applyFill="1" applyBorder="1" applyAlignment="1" applyProtection="1">
      <alignment horizontal="center" vertical="center"/>
      <protection hidden="1"/>
    </xf>
    <xf numFmtId="0" fontId="6" fillId="2" borderId="7" xfId="0" applyFont="1" applyFill="1" applyBorder="1" applyAlignment="1" applyProtection="1">
      <alignment horizontal="center" vertical="center"/>
      <protection hidden="1"/>
    </xf>
    <xf numFmtId="0" fontId="6" fillId="2" borderId="8" xfId="0" applyFont="1" applyFill="1" applyBorder="1" applyAlignment="1" applyProtection="1">
      <alignment horizontal="center" vertical="center"/>
      <protection hidden="1"/>
    </xf>
    <xf numFmtId="0" fontId="6" fillId="2" borderId="9" xfId="0" applyFont="1" applyFill="1" applyBorder="1" applyAlignment="1" applyProtection="1">
      <alignment horizontal="center" vertical="center"/>
      <protection hidden="1"/>
    </xf>
    <xf numFmtId="0" fontId="7" fillId="5" borderId="25" xfId="0" applyFont="1" applyFill="1" applyBorder="1" applyAlignment="1" applyProtection="1">
      <alignment horizontal="center" vertical="center"/>
      <protection hidden="1"/>
    </xf>
    <xf numFmtId="0" fontId="7" fillId="5" borderId="26" xfId="0" applyFont="1" applyFill="1" applyBorder="1" applyAlignment="1" applyProtection="1">
      <alignment horizontal="center" vertical="center"/>
      <protection hidden="1"/>
    </xf>
    <xf numFmtId="0" fontId="7" fillId="5" borderId="20" xfId="0" applyFont="1" applyFill="1" applyBorder="1" applyAlignment="1" applyProtection="1">
      <alignment horizontal="center" vertical="center"/>
      <protection hidden="1"/>
    </xf>
    <xf numFmtId="0" fontId="7" fillId="5" borderId="21" xfId="0" applyFont="1" applyFill="1" applyBorder="1" applyAlignment="1" applyProtection="1">
      <alignment horizontal="center" vertical="center"/>
      <protection hidden="1"/>
    </xf>
    <xf numFmtId="0" fontId="7" fillId="0" borderId="25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7" fillId="0" borderId="26" xfId="0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5" fillId="3" borderId="2" xfId="0" applyFont="1" applyFill="1" applyBorder="1" applyAlignment="1" applyProtection="1">
      <alignment horizontal="center" vertical="center"/>
      <protection hidden="1"/>
    </xf>
    <xf numFmtId="0" fontId="5" fillId="3" borderId="3" xfId="0" applyFont="1" applyFill="1" applyBorder="1" applyAlignment="1" applyProtection="1">
      <alignment horizontal="center" vertical="center"/>
      <protection hidden="1"/>
    </xf>
    <xf numFmtId="0" fontId="5" fillId="3" borderId="4" xfId="0" applyFont="1" applyFill="1" applyBorder="1" applyAlignment="1" applyProtection="1">
      <alignment horizontal="center" vertical="center"/>
      <protection hidden="1"/>
    </xf>
    <xf numFmtId="0" fontId="5" fillId="3" borderId="5" xfId="0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Border="1" applyAlignment="1" applyProtection="1">
      <alignment horizontal="center" vertical="center"/>
      <protection hidden="1"/>
    </xf>
    <xf numFmtId="0" fontId="5" fillId="3" borderId="6" xfId="0" applyFont="1" applyFill="1" applyBorder="1" applyAlignment="1" applyProtection="1">
      <alignment horizontal="center" vertical="center"/>
      <protection hidden="1"/>
    </xf>
    <xf numFmtId="0" fontId="5" fillId="3" borderId="7" xfId="0" applyFont="1" applyFill="1" applyBorder="1" applyAlignment="1" applyProtection="1">
      <alignment horizontal="center" vertical="center"/>
      <protection hidden="1"/>
    </xf>
    <xf numFmtId="0" fontId="5" fillId="3" borderId="8" xfId="0" applyFont="1" applyFill="1" applyBorder="1" applyAlignment="1" applyProtection="1">
      <alignment horizontal="center" vertical="center"/>
      <protection hidden="1"/>
    </xf>
    <xf numFmtId="0" fontId="5" fillId="3" borderId="9" xfId="0" applyFont="1" applyFill="1" applyBorder="1" applyAlignment="1" applyProtection="1">
      <alignment horizontal="center" vertical="center"/>
      <protection hidden="1"/>
    </xf>
    <xf numFmtId="0" fontId="12" fillId="2" borderId="0" xfId="0" applyFont="1" applyFill="1" applyAlignment="1" applyProtection="1">
      <alignment horizontal="center" vertical="center" wrapText="1"/>
      <protection hidden="1"/>
    </xf>
    <xf numFmtId="0" fontId="11" fillId="0" borderId="25" xfId="1" applyFont="1" applyBorder="1" applyAlignment="1" applyProtection="1">
      <alignment horizontal="center" vertical="center"/>
      <protection hidden="1"/>
    </xf>
    <xf numFmtId="0" fontId="10" fillId="0" borderId="25" xfId="1" applyBorder="1" applyAlignment="1" applyProtection="1">
      <alignment horizontal="center" vertical="center"/>
      <protection hidden="1"/>
    </xf>
    <xf numFmtId="2" fontId="0" fillId="0" borderId="0" xfId="0" applyNumberFormat="1" applyProtection="1">
      <protection hidden="1"/>
    </xf>
  </cellXfs>
  <cellStyles count="2">
    <cellStyle name="Hyperlink" xfId="1" builtinId="8"/>
    <cellStyle name="Normal" xfId="0" builtinId="0"/>
  </cellStyles>
  <dxfs count="1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  <dxf>
      <fill>
        <patternFill>
          <bgColor theme="1" tint="4.9989318521683403E-2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18401</xdr:colOff>
      <xdr:row>23</xdr:row>
      <xdr:rowOff>47625</xdr:rowOff>
    </xdr:from>
    <xdr:to>
      <xdr:col>25</xdr:col>
      <xdr:colOff>400050</xdr:colOff>
      <xdr:row>24</xdr:row>
      <xdr:rowOff>19097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1436750" y="6372225"/>
          <a:ext cx="4648849" cy="333422"/>
        </a:xfrm>
        <a:prstGeom prst="rect">
          <a:avLst/>
        </a:prstGeom>
      </xdr:spPr>
    </xdr:pic>
    <xdr:clientData/>
  </xdr:twoCellAnchor>
  <xdr:twoCellAnchor>
    <xdr:from>
      <xdr:col>18</xdr:col>
      <xdr:colOff>133352</xdr:colOff>
      <xdr:row>7</xdr:row>
      <xdr:rowOff>0</xdr:rowOff>
    </xdr:from>
    <xdr:to>
      <xdr:col>18</xdr:col>
      <xdr:colOff>552451</xdr:colOff>
      <xdr:row>13</xdr:row>
      <xdr:rowOff>19050</xdr:rowOff>
    </xdr:to>
    <xdr:sp macro="" textlink="">
      <xdr:nvSpPr>
        <xdr:cNvPr id="4" name="Right Arrow Callout 3"/>
        <xdr:cNvSpPr/>
      </xdr:nvSpPr>
      <xdr:spPr>
        <a:xfrm>
          <a:off x="9976161149" y="1428750"/>
          <a:ext cx="419099" cy="1619250"/>
        </a:xfrm>
        <a:prstGeom prst="rightArrowCallou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ccfile.com/" TargetMode="External"/><Relationship Id="rId1" Type="http://schemas.openxmlformats.org/officeDocument/2006/relationships/hyperlink" Target="mailto:miladtamizy@yahoo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25"/>
  <sheetViews>
    <sheetView showGridLines="0" rightToLeft="1" tabSelected="1" workbookViewId="0">
      <selection activeCell="Q18" sqref="Q18:R18"/>
    </sheetView>
  </sheetViews>
  <sheetFormatPr defaultRowHeight="15"/>
  <cols>
    <col min="1" max="7" width="9.140625" style="1"/>
    <col min="8" max="8" width="5.28515625" style="1" customWidth="1"/>
    <col min="9" max="13" width="9.140625" style="1"/>
    <col min="14" max="14" width="11.5703125" style="1" customWidth="1"/>
    <col min="15" max="15" width="9.140625" style="1"/>
    <col min="16" max="16" width="26.140625" style="1" customWidth="1"/>
    <col min="17" max="17" width="11.85546875" style="1" customWidth="1"/>
    <col min="18" max="18" width="23" style="1" customWidth="1"/>
    <col min="19" max="16384" width="9.140625" style="1"/>
  </cols>
  <sheetData>
    <row r="1" spans="2:28" ht="15.75" thickBot="1">
      <c r="U1" s="2"/>
      <c r="V1" s="2"/>
      <c r="W1" s="2"/>
      <c r="X1" s="2"/>
      <c r="Y1" s="2"/>
      <c r="Z1" s="2"/>
    </row>
    <row r="2" spans="2:28">
      <c r="B2" s="37" t="s">
        <v>23</v>
      </c>
      <c r="C2" s="38"/>
      <c r="D2" s="38"/>
      <c r="E2" s="38"/>
      <c r="F2" s="39"/>
      <c r="H2" s="56" t="s">
        <v>15</v>
      </c>
      <c r="I2" s="57"/>
      <c r="J2" s="57"/>
      <c r="K2" s="57"/>
      <c r="L2" s="57"/>
      <c r="M2" s="57"/>
      <c r="N2" s="57"/>
      <c r="O2" s="57"/>
      <c r="P2" s="57"/>
      <c r="Q2" s="57"/>
      <c r="R2" s="58"/>
      <c r="U2" s="2"/>
      <c r="V2" s="2"/>
      <c r="W2" s="2"/>
      <c r="X2" s="2"/>
      <c r="Y2" s="2"/>
      <c r="Z2" s="2"/>
    </row>
    <row r="3" spans="2:28">
      <c r="B3" s="40"/>
      <c r="C3" s="41"/>
      <c r="D3" s="41"/>
      <c r="E3" s="41"/>
      <c r="F3" s="42"/>
      <c r="H3" s="59"/>
      <c r="I3" s="60"/>
      <c r="J3" s="60"/>
      <c r="K3" s="60"/>
      <c r="L3" s="60"/>
      <c r="M3" s="60"/>
      <c r="N3" s="60"/>
      <c r="O3" s="60"/>
      <c r="P3" s="60"/>
      <c r="Q3" s="60"/>
      <c r="R3" s="61"/>
      <c r="U3" s="2"/>
      <c r="V3" s="2"/>
      <c r="W3" s="2"/>
      <c r="X3" s="2"/>
      <c r="Y3" s="2"/>
      <c r="Z3" s="2"/>
    </row>
    <row r="4" spans="2:28" ht="15.75" thickBot="1">
      <c r="B4" s="43"/>
      <c r="C4" s="44"/>
      <c r="D4" s="44"/>
      <c r="E4" s="44"/>
      <c r="F4" s="45"/>
      <c r="H4" s="62"/>
      <c r="I4" s="63"/>
      <c r="J4" s="63"/>
      <c r="K4" s="63"/>
      <c r="L4" s="63"/>
      <c r="M4" s="63"/>
      <c r="N4" s="63"/>
      <c r="O4" s="63"/>
      <c r="P4" s="63"/>
      <c r="Q4" s="63"/>
      <c r="R4" s="64"/>
      <c r="U4" s="2"/>
      <c r="V4" s="2"/>
      <c r="W4" s="2"/>
      <c r="X4" s="2"/>
      <c r="Y4" s="2"/>
      <c r="Z4" s="2"/>
    </row>
    <row r="5" spans="2:28">
      <c r="U5" s="2"/>
      <c r="V5" s="2"/>
      <c r="W5" s="2"/>
      <c r="X5" s="2"/>
      <c r="Y5" s="2"/>
      <c r="Z5" s="2"/>
    </row>
    <row r="6" spans="2:28" ht="21">
      <c r="B6" s="46" t="s">
        <v>24</v>
      </c>
      <c r="C6" s="47"/>
      <c r="D6" s="50" t="s">
        <v>25</v>
      </c>
      <c r="E6" s="51"/>
      <c r="F6" s="52"/>
      <c r="H6" s="19" t="s">
        <v>0</v>
      </c>
      <c r="I6" s="19"/>
      <c r="J6" s="19"/>
      <c r="K6" s="19"/>
      <c r="L6" s="19"/>
      <c r="M6" s="19"/>
      <c r="N6" s="19"/>
      <c r="O6" s="19"/>
      <c r="P6" s="19"/>
      <c r="Q6" s="19"/>
      <c r="R6" s="19"/>
      <c r="U6" s="2"/>
      <c r="V6" s="2"/>
      <c r="W6" s="3"/>
      <c r="X6" s="3"/>
      <c r="Y6" s="3"/>
      <c r="Z6" s="3"/>
      <c r="AA6" s="3"/>
      <c r="AB6" s="3"/>
    </row>
    <row r="7" spans="2:28">
      <c r="B7" s="48"/>
      <c r="C7" s="49"/>
      <c r="D7" s="53"/>
      <c r="E7" s="54"/>
      <c r="F7" s="55"/>
      <c r="U7" s="2"/>
      <c r="V7" s="2"/>
      <c r="W7" s="3" t="s">
        <v>21</v>
      </c>
      <c r="X7" s="3"/>
      <c r="Y7" s="3" t="s">
        <v>21</v>
      </c>
      <c r="Z7" s="3"/>
      <c r="AA7" s="3"/>
      <c r="AB7" s="3"/>
    </row>
    <row r="8" spans="2:28" ht="21">
      <c r="B8" s="46" t="s">
        <v>26</v>
      </c>
      <c r="C8" s="47"/>
      <c r="D8" s="66" t="s">
        <v>27</v>
      </c>
      <c r="E8" s="51"/>
      <c r="F8" s="52"/>
      <c r="H8" s="4">
        <v>1</v>
      </c>
      <c r="I8" s="17" t="s">
        <v>1</v>
      </c>
      <c r="J8" s="17"/>
      <c r="K8" s="17"/>
      <c r="L8" s="17"/>
      <c r="M8" s="17"/>
      <c r="N8" s="17"/>
      <c r="O8" s="17"/>
      <c r="P8" s="17"/>
      <c r="Q8" s="17"/>
      <c r="R8" s="7" t="s">
        <v>21</v>
      </c>
      <c r="U8" s="2"/>
      <c r="V8" s="2"/>
      <c r="W8" s="3" t="s">
        <v>2</v>
      </c>
      <c r="X8" s="3">
        <v>0</v>
      </c>
      <c r="Y8" s="3" t="s">
        <v>11</v>
      </c>
      <c r="Z8" s="3"/>
      <c r="AA8" s="3"/>
      <c r="AB8" s="3"/>
    </row>
    <row r="9" spans="2:28" ht="21">
      <c r="B9" s="48"/>
      <c r="C9" s="49"/>
      <c r="D9" s="53"/>
      <c r="E9" s="54"/>
      <c r="F9" s="55"/>
      <c r="H9" s="4">
        <v>2</v>
      </c>
      <c r="I9" s="17" t="str">
        <f>IF(R8=W8,"شما حداقل حقوق قانونی را دریافت میکردید و نیازی به پاسخگویی به این سوال نیست ",IF(R8=W7,"خطا : شما به سوال بالا پاسخ نداده اید","حقوق روزانه سال 1398 شما چه مبلغی بوده است ؟ "))</f>
        <v>خطا : شما به سوال بالا پاسخ نداده اید</v>
      </c>
      <c r="J9" s="17"/>
      <c r="K9" s="17"/>
      <c r="L9" s="17"/>
      <c r="M9" s="17"/>
      <c r="N9" s="17"/>
      <c r="O9" s="17"/>
      <c r="P9" s="17"/>
      <c r="Q9" s="17"/>
      <c r="R9" s="8">
        <v>505627</v>
      </c>
      <c r="U9" s="2"/>
      <c r="V9" s="2"/>
      <c r="W9" s="3" t="s">
        <v>3</v>
      </c>
      <c r="X9" s="3">
        <v>1</v>
      </c>
      <c r="Y9" s="3" t="s">
        <v>12</v>
      </c>
      <c r="Z9" s="3"/>
      <c r="AA9" s="3"/>
      <c r="AB9" s="3"/>
    </row>
    <row r="10" spans="2:28" ht="21" customHeight="1">
      <c r="B10" s="46" t="s">
        <v>28</v>
      </c>
      <c r="C10" s="47"/>
      <c r="D10" s="50" t="s">
        <v>29</v>
      </c>
      <c r="E10" s="51"/>
      <c r="F10" s="52"/>
      <c r="H10" s="4">
        <v>3</v>
      </c>
      <c r="I10" s="17" t="s">
        <v>4</v>
      </c>
      <c r="J10" s="17"/>
      <c r="K10" s="17"/>
      <c r="L10" s="17"/>
      <c r="M10" s="17"/>
      <c r="N10" s="17"/>
      <c r="O10" s="17"/>
      <c r="P10" s="17"/>
      <c r="Q10" s="17"/>
      <c r="R10" s="7" t="s">
        <v>21</v>
      </c>
      <c r="T10" s="9" t="s">
        <v>33</v>
      </c>
      <c r="U10" s="10"/>
      <c r="V10" s="11"/>
      <c r="W10" s="3"/>
      <c r="X10" s="3">
        <v>2</v>
      </c>
      <c r="Y10" s="3"/>
      <c r="Z10" s="3"/>
      <c r="AA10" s="3"/>
      <c r="AB10" s="3"/>
    </row>
    <row r="11" spans="2:28" ht="21" customHeight="1">
      <c r="B11" s="48"/>
      <c r="C11" s="49"/>
      <c r="D11" s="53"/>
      <c r="E11" s="54"/>
      <c r="F11" s="55"/>
      <c r="H11" s="4">
        <v>4</v>
      </c>
      <c r="I11" s="17" t="str">
        <f>IF(R10=W8," پایه سنوات شما در سال گذشته ماهانه چه مبلغی بوده است ؟",IF(R10=W7,"خطا : شما به سوال بالا پاسخ نداده اید ","شما سابقه لازم را ندارید و نیاز به پاسخگویی به این سوال نیست "))</f>
        <v xml:space="preserve">خطا : شما به سوال بالا پاسخ نداده اید </v>
      </c>
      <c r="J11" s="17"/>
      <c r="K11" s="17"/>
      <c r="L11" s="17"/>
      <c r="M11" s="17"/>
      <c r="N11" s="17"/>
      <c r="O11" s="17"/>
      <c r="P11" s="17"/>
      <c r="Q11" s="17"/>
      <c r="R11" s="8">
        <v>420000</v>
      </c>
      <c r="T11" s="12"/>
      <c r="U11" s="13"/>
      <c r="V11" s="14"/>
      <c r="W11" s="3"/>
      <c r="X11" s="3">
        <v>3</v>
      </c>
      <c r="Y11" s="3"/>
      <c r="Z11" s="3"/>
      <c r="AA11" s="3"/>
      <c r="AB11" s="3"/>
    </row>
    <row r="12" spans="2:28" ht="21">
      <c r="B12" s="46" t="s">
        <v>30</v>
      </c>
      <c r="C12" s="47"/>
      <c r="D12" s="67" t="s">
        <v>31</v>
      </c>
      <c r="E12" s="51"/>
      <c r="F12" s="52"/>
      <c r="H12" s="4">
        <v>5</v>
      </c>
      <c r="I12" s="17" t="s">
        <v>10</v>
      </c>
      <c r="J12" s="17"/>
      <c r="K12" s="17"/>
      <c r="L12" s="17"/>
      <c r="M12" s="17"/>
      <c r="N12" s="17"/>
      <c r="O12" s="17"/>
      <c r="P12" s="17"/>
      <c r="Q12" s="17"/>
      <c r="R12" s="7" t="s">
        <v>21</v>
      </c>
      <c r="U12" s="2"/>
      <c r="V12" s="2"/>
      <c r="W12" s="3"/>
      <c r="X12" s="3">
        <v>4</v>
      </c>
      <c r="Y12" s="3"/>
      <c r="Z12" s="3"/>
      <c r="AA12" s="3"/>
      <c r="AB12" s="3"/>
    </row>
    <row r="13" spans="2:28" ht="21">
      <c r="B13" s="48"/>
      <c r="C13" s="49"/>
      <c r="D13" s="53"/>
      <c r="E13" s="54"/>
      <c r="F13" s="55"/>
      <c r="H13" s="4">
        <v>6</v>
      </c>
      <c r="I13" s="17" t="str">
        <f>IF(R12=Y9,"شما شرایط لازم برای دریافت حقوق اولاد را ندارید ",IF(R12=Y7,"خطا : شما به سوال بالا پاسخ نداده اید ","شما دارای چند فرزند مشمول دریافت حق اولاد هستید ؟ "))</f>
        <v xml:space="preserve">خطا : شما به سوال بالا پاسخ نداده اید </v>
      </c>
      <c r="J13" s="17"/>
      <c r="K13" s="17"/>
      <c r="L13" s="17"/>
      <c r="M13" s="17"/>
      <c r="N13" s="17"/>
      <c r="O13" s="17"/>
      <c r="P13" s="17"/>
      <c r="Q13" s="17"/>
      <c r="R13" s="7">
        <v>3</v>
      </c>
      <c r="U13" s="2"/>
      <c r="V13" s="2"/>
      <c r="W13" s="3"/>
      <c r="X13" s="3">
        <v>5</v>
      </c>
      <c r="Y13" s="3"/>
      <c r="Z13" s="3"/>
      <c r="AA13" s="3"/>
      <c r="AB13" s="3"/>
    </row>
    <row r="14" spans="2:28" ht="21">
      <c r="H14" s="5"/>
      <c r="I14" s="18"/>
      <c r="J14" s="18"/>
      <c r="K14" s="18"/>
      <c r="L14" s="18"/>
      <c r="M14" s="18"/>
      <c r="N14" s="18"/>
      <c r="O14" s="18"/>
      <c r="P14" s="18"/>
      <c r="Q14" s="18"/>
      <c r="R14" s="5"/>
      <c r="U14" s="2"/>
      <c r="V14" s="2"/>
      <c r="W14" s="3"/>
      <c r="X14" s="3">
        <v>6</v>
      </c>
      <c r="Y14" s="3"/>
      <c r="Z14" s="3"/>
      <c r="AA14" s="3"/>
      <c r="AB14" s="3"/>
    </row>
    <row r="15" spans="2:28" ht="21">
      <c r="B15" s="65" t="s">
        <v>32</v>
      </c>
      <c r="C15" s="65"/>
      <c r="D15" s="65"/>
      <c r="E15" s="65"/>
      <c r="F15" s="65"/>
      <c r="H15" s="19" t="s">
        <v>5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U15" s="2"/>
      <c r="V15" s="2"/>
      <c r="W15" s="3"/>
      <c r="X15" s="3">
        <v>7</v>
      </c>
      <c r="Y15" s="3"/>
      <c r="Z15" s="3"/>
      <c r="AA15" s="3"/>
      <c r="AB15" s="3"/>
    </row>
    <row r="16" spans="2:28" ht="12.75" customHeight="1">
      <c r="B16" s="65"/>
      <c r="C16" s="65"/>
      <c r="D16" s="65"/>
      <c r="E16" s="65"/>
      <c r="F16" s="65"/>
      <c r="H16" s="5"/>
      <c r="I16" s="18"/>
      <c r="J16" s="18"/>
      <c r="K16" s="18"/>
      <c r="L16" s="18"/>
      <c r="M16" s="18"/>
      <c r="N16" s="18"/>
      <c r="O16" s="18"/>
      <c r="P16" s="18"/>
      <c r="Q16" s="18"/>
      <c r="R16" s="5"/>
      <c r="U16" s="2"/>
      <c r="V16" s="3"/>
      <c r="W16" s="3"/>
      <c r="X16" s="3">
        <v>8</v>
      </c>
      <c r="Y16" s="3"/>
      <c r="Z16" s="3"/>
      <c r="AA16" s="3"/>
      <c r="AB16" s="3"/>
    </row>
    <row r="17" spans="6:28" ht="32.25" customHeight="1">
      <c r="H17" s="28" t="s">
        <v>18</v>
      </c>
      <c r="I17" s="28"/>
      <c r="J17" s="28"/>
      <c r="K17" s="28"/>
      <c r="L17" s="28"/>
      <c r="M17" s="28"/>
      <c r="N17" s="28"/>
      <c r="O17" s="28" t="s">
        <v>16</v>
      </c>
      <c r="P17" s="28"/>
      <c r="Q17" s="28" t="s">
        <v>17</v>
      </c>
      <c r="R17" s="28"/>
      <c r="U17" s="2"/>
      <c r="V17" s="2"/>
      <c r="W17" s="2"/>
      <c r="X17" s="2"/>
      <c r="Y17" s="2"/>
      <c r="Z17" s="2"/>
      <c r="AA17" s="3"/>
      <c r="AB17" s="3"/>
    </row>
    <row r="18" spans="6:28" ht="28.5">
      <c r="F18" s="68"/>
      <c r="H18" s="20" t="s">
        <v>6</v>
      </c>
      <c r="I18" s="20"/>
      <c r="J18" s="20"/>
      <c r="K18" s="20"/>
      <c r="L18" s="20"/>
      <c r="M18" s="20"/>
      <c r="N18" s="20"/>
      <c r="O18" s="31" t="str">
        <f>IF(R8=W8,18354260,IF(AND(R9&lt;&gt;"",R8=W9),((R9*115%)+30338)*30,IF(R8=W7,"اطلاعات جدول فوق ناقص است ","حقوق روزانه وارد نشده است ")))</f>
        <v xml:space="preserve">اطلاعات جدول فوق ناقص است </v>
      </c>
      <c r="P18" s="32"/>
      <c r="Q18" s="31" t="str">
        <f>IF(ISNUMBER(O18),(O18/30)*31,O18)</f>
        <v xml:space="preserve">اطلاعات جدول فوق ناقص است </v>
      </c>
      <c r="R18" s="32"/>
      <c r="U18" s="2"/>
      <c r="V18" s="2"/>
      <c r="W18" s="2"/>
      <c r="X18" s="2"/>
      <c r="Y18" s="2"/>
      <c r="Z18" s="2"/>
      <c r="AA18" s="3"/>
      <c r="AB18" s="3"/>
    </row>
    <row r="19" spans="6:28" ht="28.5">
      <c r="F19" s="68"/>
      <c r="H19" s="21" t="s">
        <v>7</v>
      </c>
      <c r="I19" s="21"/>
      <c r="J19" s="21"/>
      <c r="K19" s="21"/>
      <c r="L19" s="21"/>
      <c r="M19" s="21"/>
      <c r="N19" s="21"/>
      <c r="O19" s="24" t="str">
        <f>IF(R10=W9,0,IF(AND(R11&lt;&gt;"",R10=W8),(R11*115%)+1750000,IF(R10=W7,"اطلاعات جدول فوق ناقص است ","پایه سنوات ماهانه وارد نشده است ")))</f>
        <v xml:space="preserve">اطلاعات جدول فوق ناقص است </v>
      </c>
      <c r="P19" s="25"/>
      <c r="Q19" s="31" t="str">
        <f>IF(ISNUMBER(O19),(O19/30)*31,O19)</f>
        <v xml:space="preserve">اطلاعات جدول فوق ناقص است </v>
      </c>
      <c r="R19" s="32"/>
      <c r="S19" s="29" t="s">
        <v>22</v>
      </c>
      <c r="T19" s="30"/>
      <c r="U19" s="30"/>
      <c r="V19" s="30"/>
      <c r="W19" s="30"/>
      <c r="X19" s="30"/>
      <c r="Y19" s="6"/>
      <c r="Z19" s="3"/>
    </row>
    <row r="20" spans="6:28" ht="28.5">
      <c r="F20" s="68"/>
      <c r="H20" s="21" t="s">
        <v>8</v>
      </c>
      <c r="I20" s="21"/>
      <c r="J20" s="21"/>
      <c r="K20" s="21"/>
      <c r="L20" s="21"/>
      <c r="M20" s="21"/>
      <c r="N20" s="21"/>
      <c r="O20" s="24" t="str">
        <f>IF(ISNUMBER(O18),4000000,"اطلاعات جدول فوق ناقص است ")</f>
        <v xml:space="preserve">اطلاعات جدول فوق ناقص است </v>
      </c>
      <c r="P20" s="25"/>
      <c r="Q20" s="24" t="str">
        <f>O20</f>
        <v xml:space="preserve">اطلاعات جدول فوق ناقص است </v>
      </c>
      <c r="R20" s="25"/>
      <c r="U20" s="6"/>
      <c r="V20" s="6"/>
      <c r="W20" s="6"/>
      <c r="X20" s="6"/>
      <c r="Y20" s="6"/>
    </row>
    <row r="21" spans="6:28" ht="28.5">
      <c r="F21" s="68"/>
      <c r="H21" s="21" t="s">
        <v>20</v>
      </c>
      <c r="I21" s="21"/>
      <c r="J21" s="21"/>
      <c r="K21" s="21"/>
      <c r="L21" s="21"/>
      <c r="M21" s="21"/>
      <c r="N21" s="21"/>
      <c r="O21" s="24" t="str">
        <f>IF(ISNUMBER(O18),2000000,"اطلاعات جدول فوق ناقص است ")</f>
        <v xml:space="preserve">اطلاعات جدول فوق ناقص است </v>
      </c>
      <c r="P21" s="25"/>
      <c r="Q21" s="24" t="str">
        <f>O21</f>
        <v xml:space="preserve">اطلاعات جدول فوق ناقص است </v>
      </c>
      <c r="R21" s="25"/>
    </row>
    <row r="22" spans="6:28" ht="29.25" thickBot="1">
      <c r="H22" s="23" t="s">
        <v>9</v>
      </c>
      <c r="I22" s="23"/>
      <c r="J22" s="23"/>
      <c r="K22" s="23"/>
      <c r="L22" s="23"/>
      <c r="M22" s="23"/>
      <c r="N22" s="23"/>
      <c r="O22" s="33" t="str">
        <f>IF(R12=Y9,0,IF(R12=Y8,(18354260/30)*3*R13,"اطلاعات جدول فوق ناقص است "))</f>
        <v xml:space="preserve">اطلاعات جدول فوق ناقص است </v>
      </c>
      <c r="P22" s="34"/>
      <c r="Q22" s="24" t="str">
        <f>O22</f>
        <v xml:space="preserve">اطلاعات جدول فوق ناقص است </v>
      </c>
      <c r="R22" s="25"/>
    </row>
    <row r="23" spans="6:28" ht="29.25" thickBot="1">
      <c r="H23" s="35" t="s">
        <v>13</v>
      </c>
      <c r="I23" s="36"/>
      <c r="J23" s="36"/>
      <c r="K23" s="36"/>
      <c r="L23" s="36"/>
      <c r="M23" s="36"/>
      <c r="N23" s="36"/>
      <c r="O23" s="26" t="str">
        <f>IF(AND(ISNUMBER(O18),ISNUMBER(O19),ISNUMBER(O20),ISNUMBER(O21),ISNUMBER(O22)),SUM(O18:O22),"اطلاعات جدول فوق ناقص است ")</f>
        <v xml:space="preserve">اطلاعات جدول فوق ناقص است </v>
      </c>
      <c r="P23" s="27"/>
      <c r="Q23" s="26" t="str">
        <f>IF(AND(ISNUMBER(Q18),ISNUMBER(Q19),ISNUMBER(Q20),ISNUMBER(Q21),ISNUMBER(Q22)),SUM(Q18:Q22),"اطلاعات جدول فوق ناقص است ")</f>
        <v xml:space="preserve">اطلاعات جدول فوق ناقص است </v>
      </c>
      <c r="R23" s="27"/>
    </row>
    <row r="24" spans="6:28" ht="28.5">
      <c r="H24" s="20" t="s">
        <v>14</v>
      </c>
      <c r="I24" s="20"/>
      <c r="J24" s="20"/>
      <c r="K24" s="20"/>
      <c r="L24" s="20"/>
      <c r="M24" s="20"/>
      <c r="N24" s="20"/>
      <c r="O24" s="22" t="str">
        <f>IF(ISNUMBER(O23),((O18+O19)/220)*140%,"اطلاعات ناقص را تکمیل کنید ")</f>
        <v xml:space="preserve">اطلاعات ناقص را تکمیل کنید </v>
      </c>
      <c r="P24" s="22"/>
      <c r="Q24" s="22"/>
      <c r="R24" s="22"/>
      <c r="S24" s="15"/>
      <c r="T24" s="16"/>
      <c r="U24" s="16"/>
      <c r="V24" s="16"/>
      <c r="W24" s="16"/>
      <c r="X24" s="16"/>
    </row>
    <row r="25" spans="6:28" ht="28.5">
      <c r="H25" s="21" t="s">
        <v>19</v>
      </c>
      <c r="I25" s="21"/>
      <c r="J25" s="21"/>
      <c r="K25" s="21"/>
      <c r="L25" s="21"/>
      <c r="M25" s="21"/>
      <c r="N25" s="21"/>
      <c r="O25" s="22" t="str">
        <f>IF(ISNUMBER(O23),((O18+O19)/220)*135%,"اطلاعات ناقص را تکمیل کنید ")</f>
        <v xml:space="preserve">اطلاعات ناقص را تکمیل کنید </v>
      </c>
      <c r="P25" s="22"/>
      <c r="Q25" s="22"/>
      <c r="R25" s="22"/>
    </row>
  </sheetData>
  <sheetProtection algorithmName="SHA-512" hashValue="UxPTOM4IwAAUV1bvGvIWwxzkgKafuxQrqUoUUtXXV1NLH6piLN6vgN0Ljp+vYXhNoKVxr80pv2thEW9R4Csm0Q==" saltValue="s572l15h0zh0QueeWLnI2A==" spinCount="100000" sheet="1" objects="1" scenarios="1"/>
  <mergeCells count="49">
    <mergeCell ref="B8:C9"/>
    <mergeCell ref="D8:F9"/>
    <mergeCell ref="B10:C11"/>
    <mergeCell ref="D10:F11"/>
    <mergeCell ref="B12:C13"/>
    <mergeCell ref="D12:F13"/>
    <mergeCell ref="Q19:R19"/>
    <mergeCell ref="Q20:R20"/>
    <mergeCell ref="Q21:R21"/>
    <mergeCell ref="H23:N23"/>
    <mergeCell ref="B2:F4"/>
    <mergeCell ref="B6:C7"/>
    <mergeCell ref="D6:F7"/>
    <mergeCell ref="O17:P17"/>
    <mergeCell ref="Q17:R17"/>
    <mergeCell ref="H2:R4"/>
    <mergeCell ref="H6:R6"/>
    <mergeCell ref="I8:Q8"/>
    <mergeCell ref="I9:Q9"/>
    <mergeCell ref="I10:Q10"/>
    <mergeCell ref="I11:Q11"/>
    <mergeCell ref="B15:F16"/>
    <mergeCell ref="H25:N25"/>
    <mergeCell ref="O25:R25"/>
    <mergeCell ref="H20:N20"/>
    <mergeCell ref="H21:N21"/>
    <mergeCell ref="H22:N22"/>
    <mergeCell ref="Q22:R22"/>
    <mergeCell ref="O23:P23"/>
    <mergeCell ref="Q23:R23"/>
    <mergeCell ref="O20:P20"/>
    <mergeCell ref="O21:P21"/>
    <mergeCell ref="O22:P22"/>
    <mergeCell ref="T10:V11"/>
    <mergeCell ref="S24:X24"/>
    <mergeCell ref="I12:Q12"/>
    <mergeCell ref="I14:Q14"/>
    <mergeCell ref="I16:Q16"/>
    <mergeCell ref="H15:R15"/>
    <mergeCell ref="H18:N18"/>
    <mergeCell ref="H19:N19"/>
    <mergeCell ref="H24:N24"/>
    <mergeCell ref="O24:R24"/>
    <mergeCell ref="H17:N17"/>
    <mergeCell ref="S19:X19"/>
    <mergeCell ref="I13:Q13"/>
    <mergeCell ref="O18:P18"/>
    <mergeCell ref="O19:P19"/>
    <mergeCell ref="Q18:R18"/>
  </mergeCells>
  <conditionalFormatting sqref="R9">
    <cfRule type="expression" dxfId="9" priority="8">
      <formula>$R$8=$W$7</formula>
    </cfRule>
    <cfRule type="expression" dxfId="8" priority="11">
      <formula>$R$8=$W$8</formula>
    </cfRule>
  </conditionalFormatting>
  <conditionalFormatting sqref="R11">
    <cfRule type="expression" dxfId="7" priority="3">
      <formula>$R$10=$W$7</formula>
    </cfRule>
    <cfRule type="expression" dxfId="6" priority="10">
      <formula>$R$10=$W$9</formula>
    </cfRule>
  </conditionalFormatting>
  <conditionalFormatting sqref="R13">
    <cfRule type="expression" dxfId="5" priority="1">
      <formula>$R$12=$Y$7</formula>
    </cfRule>
    <cfRule type="expression" dxfId="4" priority="9">
      <formula>$R$12=$Y$9</formula>
    </cfRule>
  </conditionalFormatting>
  <conditionalFormatting sqref="I9">
    <cfRule type="cellIs" dxfId="3" priority="7" operator="equal">
      <formula>"خطا : شما به سوال بالا پاسخ نداده اید"</formula>
    </cfRule>
  </conditionalFormatting>
  <conditionalFormatting sqref="I11:Q11">
    <cfRule type="cellIs" dxfId="2" priority="4" operator="equal">
      <formula>"خطا : شما به سوال بالا پاسخ نداده اید "</formula>
    </cfRule>
    <cfRule type="cellIs" dxfId="1" priority="5" operator="equal">
      <formula>"خطا : شما به سوال بالا پاسخ نداده اید"</formula>
    </cfRule>
  </conditionalFormatting>
  <conditionalFormatting sqref="I13:Q13">
    <cfRule type="cellIs" dxfId="0" priority="2" operator="equal">
      <formula>"خطا : شما به سوال بالا پاسخ نداده اید "</formula>
    </cfRule>
  </conditionalFormatting>
  <dataValidations count="3">
    <dataValidation type="list" allowBlank="1" showInputMessage="1" showErrorMessage="1" sqref="R10 R8">
      <formula1>$W$7:$W$9</formula1>
    </dataValidation>
    <dataValidation type="list" allowBlank="1" showInputMessage="1" showErrorMessage="1" sqref="R13">
      <formula1>$X$8:$X$16</formula1>
    </dataValidation>
    <dataValidation type="list" allowBlank="1" showInputMessage="1" showErrorMessage="1" sqref="R12">
      <formula1>$Y$7:$Y$9</formula1>
    </dataValidation>
  </dataValidations>
  <hyperlinks>
    <hyperlink ref="D8" r:id="rId1"/>
    <hyperlink ref="D12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WWW.ACCFILE.COM</vt:lpstr>
    </vt:vector>
  </TitlesOfParts>
  <Company>Moorche 30 DVDs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Levovo Z50</dc:creator>
  <cp:lastModifiedBy>Levovo Z50</cp:lastModifiedBy>
  <dcterms:created xsi:type="dcterms:W3CDTF">2020-03-18T15:25:19Z</dcterms:created>
  <dcterms:modified xsi:type="dcterms:W3CDTF">2020-04-09T11:44:48Z</dcterms:modified>
</cp:coreProperties>
</file>